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ESAM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G66" i="1"/>
  <c r="H65" i="1"/>
  <c r="G65" i="1"/>
  <c r="F65" i="1"/>
  <c r="H64" i="1"/>
  <c r="G64" i="1"/>
  <c r="F64" i="1"/>
  <c r="H63" i="1"/>
  <c r="G63" i="1"/>
  <c r="F63" i="1"/>
  <c r="H62" i="1"/>
  <c r="G62" i="1"/>
  <c r="F62" i="1"/>
  <c r="H61" i="1"/>
  <c r="G61" i="1"/>
  <c r="F61" i="1"/>
  <c r="H58" i="1"/>
  <c r="G58" i="1"/>
  <c r="F58" i="1"/>
  <c r="H57" i="1"/>
  <c r="G57" i="1"/>
  <c r="F57" i="1"/>
  <c r="H56" i="1"/>
  <c r="G56" i="1"/>
  <c r="F56" i="1"/>
  <c r="H55" i="1"/>
  <c r="G55" i="1"/>
  <c r="F55" i="1"/>
  <c r="H54" i="1"/>
  <c r="G54" i="1"/>
  <c r="F54" i="1"/>
  <c r="H53" i="1"/>
  <c r="G53" i="1"/>
  <c r="F53" i="1"/>
  <c r="H52" i="1"/>
  <c r="G52" i="1"/>
  <c r="F52" i="1"/>
  <c r="H50" i="1"/>
  <c r="G50" i="1"/>
  <c r="F50" i="1"/>
  <c r="H49" i="1"/>
  <c r="G49" i="1"/>
  <c r="F49" i="1"/>
  <c r="E45" i="1"/>
  <c r="D45" i="1"/>
  <c r="C45" i="1"/>
  <c r="B45" i="1"/>
  <c r="E24" i="1"/>
  <c r="D24" i="1"/>
  <c r="C24" i="1"/>
  <c r="B24" i="1"/>
</calcChain>
</file>

<file path=xl/sharedStrings.xml><?xml version="1.0" encoding="utf-8"?>
<sst xmlns="http://schemas.openxmlformats.org/spreadsheetml/2006/main" count="111" uniqueCount="37">
  <si>
    <t>MINISTERIO DE AGRICULTURA Y GANADERIA</t>
  </si>
  <si>
    <t>DIRECCIÓN DE CENSOS Y ESTADÍSTICAS AGROPECUARIAS</t>
  </si>
  <si>
    <t>SESAMO - SUPERFICIE, PRODUCCIÓN Y RENDIMIENTO POR DEPARTAMENTO</t>
  </si>
  <si>
    <t>DEPARTAMENTO</t>
  </si>
  <si>
    <t>SUPERFICIE (ha.)</t>
  </si>
  <si>
    <t>2017/18</t>
  </si>
  <si>
    <t>2018/19</t>
  </si>
  <si>
    <t>2019/20</t>
  </si>
  <si>
    <t>2020/21</t>
  </si>
  <si>
    <t>2021/22*</t>
  </si>
  <si>
    <t>2022/23</t>
  </si>
  <si>
    <t>2023/24</t>
  </si>
  <si>
    <r>
      <t>2024/25</t>
    </r>
    <r>
      <rPr>
        <b/>
        <sz val="9"/>
        <color theme="0"/>
        <rFont val="Calibri"/>
        <family val="2"/>
        <scheme val="minor"/>
      </rPr>
      <t>(1)</t>
    </r>
  </si>
  <si>
    <t>CONCEPCION</t>
  </si>
  <si>
    <t>SAN PEDRO</t>
  </si>
  <si>
    <t>CORDILLERA</t>
  </si>
  <si>
    <t>-</t>
  </si>
  <si>
    <t>GUAIRA</t>
  </si>
  <si>
    <t>CAAGUAZU</t>
  </si>
  <si>
    <t>CAAZAPA</t>
  </si>
  <si>
    <t xml:space="preserve">ITAPUA </t>
  </si>
  <si>
    <t>MISIONES</t>
  </si>
  <si>
    <t>PARAGUARI</t>
  </si>
  <si>
    <t>ALTO PARANA</t>
  </si>
  <si>
    <t>CENTRAL</t>
  </si>
  <si>
    <t>ÑEEMBUCU</t>
  </si>
  <si>
    <t>AMAMBAY</t>
  </si>
  <si>
    <t>CANINDEYU</t>
  </si>
  <si>
    <t>PTE. HAYES</t>
  </si>
  <si>
    <t>ALTO PARAGUAY</t>
  </si>
  <si>
    <t>BOQUERON</t>
  </si>
  <si>
    <t>TOTAL</t>
  </si>
  <si>
    <t>PRODUCCION (tn)</t>
  </si>
  <si>
    <t>RENDIMIENTO (kg/ha)</t>
  </si>
  <si>
    <r>
      <rPr>
        <b/>
        <sz val="9"/>
        <rFont val="Calibri"/>
        <family val="2"/>
      </rPr>
      <t>Fuente:</t>
    </r>
    <r>
      <rPr>
        <sz val="9"/>
        <rFont val="Calibri"/>
        <family val="2"/>
      </rPr>
      <t xml:space="preserve"> Sintesis Estadisticas DCEA/MAG</t>
    </r>
  </si>
  <si>
    <t>*Datos del Censo 2021/22</t>
  </si>
  <si>
    <r>
      <rPr>
        <sz val="9"/>
        <color theme="1"/>
        <rFont val="Calibri"/>
        <family val="2"/>
        <scheme val="minor"/>
      </rPr>
      <t>(1) Elaborada en base a la Encuesta Nacional Agropecuaria,(ENA 2025, Región Oriental)</t>
    </r>
    <r>
      <rPr>
        <sz val="9"/>
        <rFont val="Calibri"/>
        <family val="2"/>
        <scheme val="minor"/>
      </rPr>
      <t xml:space="preserve">  y Proyección Región Occidental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</si>
</sst>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</font>
    <font>
      <sz val="12"/>
      <color theme="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 applyFont="0" applyFill="0" applyBorder="0" applyAlignment="0" applyProtection="0"/>
  </cellStyleXfs>
  <cellXfs count="27">
    <xf numFmtId="0" fontId="0" fillId="0" borderId="0" xfId="0"/>
    <xf numFmtId="165" fontId="4" fillId="0" borderId="0" xfId="1" applyNumberFormat="1" applyFont="1"/>
    <xf numFmtId="0" fontId="4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165" fontId="4" fillId="0" borderId="1" xfId="1" applyNumberFormat="1" applyFont="1" applyBorder="1"/>
    <xf numFmtId="167" fontId="6" fillId="0" borderId="1" xfId="2" applyNumberFormat="1" applyFont="1" applyFill="1" applyBorder="1" applyAlignment="1">
      <alignment horizontal="right" vertical="center"/>
    </xf>
    <xf numFmtId="165" fontId="4" fillId="0" borderId="1" xfId="1" applyNumberFormat="1" applyFont="1" applyBorder="1" applyAlignment="1">
      <alignment horizontal="right"/>
    </xf>
    <xf numFmtId="0" fontId="3" fillId="2" borderId="1" xfId="0" applyFont="1" applyFill="1" applyBorder="1"/>
    <xf numFmtId="165" fontId="3" fillId="2" borderId="1" xfId="1" applyNumberFormat="1" applyFont="1" applyFill="1" applyBorder="1"/>
    <xf numFmtId="3" fontId="3" fillId="2" borderId="1" xfId="0" applyNumberFormat="1" applyFont="1" applyFill="1" applyBorder="1"/>
    <xf numFmtId="165" fontId="3" fillId="2" borderId="1" xfId="1" applyNumberFormat="1" applyFont="1" applyFill="1" applyBorder="1" applyAlignment="1">
      <alignment horizontal="right"/>
    </xf>
    <xf numFmtId="0" fontId="8" fillId="0" borderId="0" xfId="0" applyFont="1"/>
    <xf numFmtId="165" fontId="8" fillId="0" borderId="0" xfId="0" applyNumberFormat="1" applyFont="1"/>
    <xf numFmtId="165" fontId="3" fillId="0" borderId="0" xfId="1" applyNumberFormat="1" applyFont="1" applyFill="1" applyBorder="1"/>
    <xf numFmtId="165" fontId="1" fillId="0" borderId="1" xfId="1" applyNumberFormat="1" applyFont="1" applyBorder="1"/>
    <xf numFmtId="165" fontId="4" fillId="0" borderId="1" xfId="0" applyNumberFormat="1" applyFont="1" applyBorder="1"/>
    <xf numFmtId="165" fontId="4" fillId="0" borderId="1" xfId="1" applyNumberFormat="1" applyFont="1" applyBorder="1" applyAlignment="1">
      <alignment horizontal="left"/>
    </xf>
    <xf numFmtId="3" fontId="9" fillId="0" borderId="0" xfId="3" applyNumberFormat="1" applyFont="1" applyAlignment="1">
      <alignment vertical="center"/>
    </xf>
    <xf numFmtId="3" fontId="11" fillId="0" borderId="0" xfId="3" applyNumberFormat="1" applyFont="1" applyAlignment="1">
      <alignment horizontal="left" vertical="center"/>
    </xf>
    <xf numFmtId="3" fontId="11" fillId="0" borderId="0" xfId="3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4">
    <cellStyle name="Millares" xfId="1" builtinId="3"/>
    <cellStyle name="Millares_27 Rubros Temporales 10 AÑOS" xfId="2"/>
    <cellStyle name="Millares_algodon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72"/>
  <sheetViews>
    <sheetView tabSelected="1" zoomScale="89" zoomScaleNormal="89" workbookViewId="0">
      <selection activeCell="L73" sqref="L73"/>
    </sheetView>
  </sheetViews>
  <sheetFormatPr baseColWidth="10" defaultRowHeight="15" x14ac:dyDescent="0.25"/>
  <cols>
    <col min="1" max="1" width="30.140625" customWidth="1"/>
    <col min="7" max="7" width="10.42578125" customWidth="1"/>
  </cols>
  <sheetData>
    <row r="1" spans="1:1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11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5" spans="1:11" s="2" customFormat="1" ht="15.75" x14ac:dyDescent="0.25">
      <c r="A5" s="23" t="s">
        <v>3</v>
      </c>
      <c r="B5" s="25" t="s">
        <v>4</v>
      </c>
      <c r="C5" s="26"/>
      <c r="D5" s="26"/>
      <c r="E5" s="26"/>
      <c r="F5" s="26"/>
      <c r="G5" s="26"/>
      <c r="H5" s="26"/>
      <c r="I5" s="26"/>
      <c r="J5" s="1"/>
      <c r="K5" s="1"/>
    </row>
    <row r="6" spans="1:11" s="2" customFormat="1" ht="15.75" x14ac:dyDescent="0.25">
      <c r="A6" s="23"/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4" t="s">
        <v>10</v>
      </c>
      <c r="H6" s="4" t="s">
        <v>11</v>
      </c>
      <c r="I6" s="4" t="s">
        <v>12</v>
      </c>
    </row>
    <row r="7" spans="1:11" s="2" customFormat="1" ht="15.75" x14ac:dyDescent="0.25">
      <c r="A7" s="5" t="s">
        <v>13</v>
      </c>
      <c r="B7" s="6">
        <v>11429</v>
      </c>
      <c r="C7" s="6">
        <v>15239</v>
      </c>
      <c r="D7" s="6">
        <v>15000</v>
      </c>
      <c r="E7" s="6">
        <v>15000</v>
      </c>
      <c r="F7" s="6">
        <v>6213</v>
      </c>
      <c r="G7" s="6">
        <v>8175</v>
      </c>
      <c r="H7" s="6">
        <v>7664</v>
      </c>
      <c r="I7" s="7">
        <v>3732.2713853553223</v>
      </c>
      <c r="J7" s="1"/>
    </row>
    <row r="8" spans="1:11" s="2" customFormat="1" ht="15.75" x14ac:dyDescent="0.25">
      <c r="A8" s="5" t="s">
        <v>14</v>
      </c>
      <c r="B8" s="6">
        <v>13424</v>
      </c>
      <c r="C8" s="6">
        <v>17897</v>
      </c>
      <c r="D8" s="6">
        <v>27000</v>
      </c>
      <c r="E8" s="6">
        <v>25000</v>
      </c>
      <c r="F8" s="6">
        <v>13857</v>
      </c>
      <c r="G8" s="6">
        <v>18234</v>
      </c>
      <c r="H8" s="6">
        <v>17094</v>
      </c>
      <c r="I8" s="7">
        <v>6049.0239977302745</v>
      </c>
      <c r="J8" s="1"/>
    </row>
    <row r="9" spans="1:11" s="2" customFormat="1" ht="15.75" x14ac:dyDescent="0.25">
      <c r="A9" s="5" t="s">
        <v>15</v>
      </c>
      <c r="B9" s="6">
        <v>95</v>
      </c>
      <c r="C9" s="6">
        <v>127</v>
      </c>
      <c r="D9" s="6">
        <v>180</v>
      </c>
      <c r="E9" s="6">
        <v>180</v>
      </c>
      <c r="F9" s="8" t="s">
        <v>16</v>
      </c>
      <c r="G9" s="6">
        <v>0</v>
      </c>
      <c r="H9" s="6">
        <v>0</v>
      </c>
      <c r="I9" s="7">
        <v>748.25328350261645</v>
      </c>
      <c r="J9" s="1"/>
    </row>
    <row r="10" spans="1:11" s="2" customFormat="1" ht="15.75" x14ac:dyDescent="0.25">
      <c r="A10" s="5" t="s">
        <v>17</v>
      </c>
      <c r="B10" s="6">
        <v>38</v>
      </c>
      <c r="C10" s="6">
        <v>51</v>
      </c>
      <c r="D10" s="6">
        <v>120</v>
      </c>
      <c r="E10" s="6">
        <v>120</v>
      </c>
      <c r="F10" s="6">
        <v>16</v>
      </c>
      <c r="G10" s="6">
        <v>21</v>
      </c>
      <c r="H10" s="6">
        <v>20</v>
      </c>
      <c r="I10" s="7">
        <v>2379.0877078231515</v>
      </c>
      <c r="J10" s="1"/>
    </row>
    <row r="11" spans="1:11" s="2" customFormat="1" ht="15.75" x14ac:dyDescent="0.25">
      <c r="A11" s="5" t="s">
        <v>18</v>
      </c>
      <c r="B11" s="6">
        <v>476</v>
      </c>
      <c r="C11" s="6">
        <v>635</v>
      </c>
      <c r="D11" s="6">
        <v>800</v>
      </c>
      <c r="E11" s="6">
        <v>1000</v>
      </c>
      <c r="F11" s="6">
        <v>364</v>
      </c>
      <c r="G11" s="6">
        <v>479</v>
      </c>
      <c r="H11" s="6">
        <v>449</v>
      </c>
      <c r="I11" s="7">
        <v>5261.8660630855484</v>
      </c>
      <c r="J11" s="1"/>
    </row>
    <row r="12" spans="1:11" s="2" customFormat="1" ht="15.75" x14ac:dyDescent="0.25">
      <c r="A12" s="5" t="s">
        <v>19</v>
      </c>
      <c r="B12" s="6">
        <v>952</v>
      </c>
      <c r="C12" s="6">
        <v>1269</v>
      </c>
      <c r="D12" s="6">
        <v>1700</v>
      </c>
      <c r="E12" s="6">
        <v>1600</v>
      </c>
      <c r="F12" s="6">
        <v>248</v>
      </c>
      <c r="G12" s="6">
        <v>326</v>
      </c>
      <c r="H12" s="6">
        <v>305</v>
      </c>
      <c r="I12" s="7">
        <v>1588.357107583864</v>
      </c>
      <c r="J12" s="1"/>
    </row>
    <row r="13" spans="1:11" s="2" customFormat="1" ht="15.75" x14ac:dyDescent="0.25">
      <c r="A13" s="5" t="s">
        <v>20</v>
      </c>
      <c r="B13" s="6">
        <v>429</v>
      </c>
      <c r="C13" s="6">
        <v>572</v>
      </c>
      <c r="D13" s="6">
        <v>2500</v>
      </c>
      <c r="E13" s="6">
        <v>2500</v>
      </c>
      <c r="F13" s="6">
        <v>2314</v>
      </c>
      <c r="G13" s="6">
        <v>3045</v>
      </c>
      <c r="H13" s="6">
        <v>2855</v>
      </c>
      <c r="I13" s="7">
        <v>2687.0305764703617</v>
      </c>
      <c r="J13" s="1"/>
    </row>
    <row r="14" spans="1:11" s="2" customFormat="1" ht="15.75" x14ac:dyDescent="0.25">
      <c r="A14" s="5" t="s">
        <v>21</v>
      </c>
      <c r="B14" s="6">
        <v>24</v>
      </c>
      <c r="C14" s="6">
        <v>32</v>
      </c>
      <c r="D14" s="6">
        <v>30</v>
      </c>
      <c r="E14" s="6">
        <v>30</v>
      </c>
      <c r="F14" s="6">
        <v>240</v>
      </c>
      <c r="G14" s="6">
        <v>316</v>
      </c>
      <c r="H14" s="6">
        <v>296</v>
      </c>
      <c r="I14" s="7">
        <v>536.17913314391285</v>
      </c>
      <c r="J14" s="1"/>
    </row>
    <row r="15" spans="1:11" s="2" customFormat="1" ht="15.75" x14ac:dyDescent="0.25">
      <c r="A15" s="5" t="s">
        <v>22</v>
      </c>
      <c r="B15" s="6">
        <v>24</v>
      </c>
      <c r="C15" s="6">
        <v>32</v>
      </c>
      <c r="D15" s="6">
        <v>40</v>
      </c>
      <c r="E15" s="6">
        <v>40</v>
      </c>
      <c r="F15" s="6">
        <v>1</v>
      </c>
      <c r="G15" s="6">
        <v>1</v>
      </c>
      <c r="H15" s="6">
        <v>1</v>
      </c>
      <c r="I15" s="7">
        <v>2513.0093979244339</v>
      </c>
      <c r="J15" s="1"/>
    </row>
    <row r="16" spans="1:11" s="2" customFormat="1" ht="15.75" x14ac:dyDescent="0.25">
      <c r="A16" s="5" t="s">
        <v>23</v>
      </c>
      <c r="B16" s="6">
        <v>95</v>
      </c>
      <c r="C16" s="6">
        <v>127</v>
      </c>
      <c r="D16" s="6">
        <v>150</v>
      </c>
      <c r="E16" s="6">
        <v>150</v>
      </c>
      <c r="F16" s="6">
        <v>7</v>
      </c>
      <c r="G16" s="6">
        <v>9</v>
      </c>
      <c r="H16" s="6">
        <v>8</v>
      </c>
      <c r="I16" s="7">
        <v>1120.2998483565543</v>
      </c>
      <c r="J16" s="1"/>
    </row>
    <row r="17" spans="1:10" s="2" customFormat="1" ht="15.75" x14ac:dyDescent="0.25">
      <c r="A17" s="5" t="s">
        <v>24</v>
      </c>
      <c r="B17" s="6">
        <v>33</v>
      </c>
      <c r="C17" s="6">
        <v>44</v>
      </c>
      <c r="D17" s="6">
        <v>40</v>
      </c>
      <c r="E17" s="6">
        <v>40</v>
      </c>
      <c r="F17" s="8" t="s">
        <v>16</v>
      </c>
      <c r="G17" s="6">
        <v>0</v>
      </c>
      <c r="H17" s="6">
        <v>0</v>
      </c>
      <c r="I17" s="7">
        <v>269.69003761276838</v>
      </c>
      <c r="J17" s="1"/>
    </row>
    <row r="18" spans="1:10" s="2" customFormat="1" ht="15.75" x14ac:dyDescent="0.25">
      <c r="A18" s="5" t="s">
        <v>25</v>
      </c>
      <c r="B18" s="6">
        <v>24</v>
      </c>
      <c r="C18" s="6">
        <v>32</v>
      </c>
      <c r="D18" s="6">
        <v>30</v>
      </c>
      <c r="E18" s="6">
        <v>30</v>
      </c>
      <c r="F18" s="8" t="s">
        <v>16</v>
      </c>
      <c r="G18" s="6">
        <v>0</v>
      </c>
      <c r="H18" s="6">
        <v>0</v>
      </c>
      <c r="I18" s="7">
        <v>178.7791827092714</v>
      </c>
      <c r="J18" s="1"/>
    </row>
    <row r="19" spans="1:10" s="2" customFormat="1" ht="15.75" x14ac:dyDescent="0.25">
      <c r="A19" s="5" t="s">
        <v>26</v>
      </c>
      <c r="B19" s="6">
        <v>762</v>
      </c>
      <c r="C19" s="6">
        <v>1016</v>
      </c>
      <c r="D19" s="6">
        <v>1500</v>
      </c>
      <c r="E19" s="6">
        <v>1300</v>
      </c>
      <c r="F19" s="6">
        <v>205</v>
      </c>
      <c r="G19" s="6">
        <v>270</v>
      </c>
      <c r="H19" s="6">
        <v>253</v>
      </c>
      <c r="I19" s="7">
        <v>109.42067915696245</v>
      </c>
      <c r="J19" s="1"/>
    </row>
    <row r="20" spans="1:10" s="2" customFormat="1" ht="15.75" x14ac:dyDescent="0.25">
      <c r="A20" s="5" t="s">
        <v>27</v>
      </c>
      <c r="B20" s="6">
        <v>714</v>
      </c>
      <c r="C20" s="6">
        <v>952</v>
      </c>
      <c r="D20" s="6">
        <v>1000</v>
      </c>
      <c r="E20" s="6">
        <v>1000</v>
      </c>
      <c r="F20" s="6">
        <v>2906</v>
      </c>
      <c r="G20" s="6">
        <v>3824</v>
      </c>
      <c r="H20" s="6">
        <v>3585</v>
      </c>
      <c r="I20" s="7">
        <v>972.73001304312095</v>
      </c>
      <c r="J20" s="1"/>
    </row>
    <row r="21" spans="1:10" s="2" customFormat="1" ht="15.75" x14ac:dyDescent="0.25">
      <c r="A21" s="5" t="s">
        <v>28</v>
      </c>
      <c r="B21" s="6">
        <v>143</v>
      </c>
      <c r="C21" s="6">
        <v>191</v>
      </c>
      <c r="D21" s="6">
        <v>900</v>
      </c>
      <c r="E21" s="6">
        <v>1000</v>
      </c>
      <c r="F21" s="6">
        <v>1171</v>
      </c>
      <c r="G21" s="6">
        <v>1541</v>
      </c>
      <c r="H21" s="6">
        <v>1445</v>
      </c>
      <c r="I21" s="7" t="s">
        <v>16</v>
      </c>
    </row>
    <row r="22" spans="1:10" s="2" customFormat="1" ht="15.75" x14ac:dyDescent="0.25">
      <c r="A22" s="5" t="s">
        <v>29</v>
      </c>
      <c r="B22" s="6">
        <v>5</v>
      </c>
      <c r="C22" s="6">
        <v>7</v>
      </c>
      <c r="D22" s="6">
        <v>10</v>
      </c>
      <c r="E22" s="6">
        <v>10</v>
      </c>
      <c r="F22" s="6">
        <v>188</v>
      </c>
      <c r="G22" s="6">
        <v>247</v>
      </c>
      <c r="H22" s="6">
        <v>232</v>
      </c>
      <c r="I22" s="7" t="s">
        <v>16</v>
      </c>
    </row>
    <row r="23" spans="1:10" s="2" customFormat="1" ht="15.75" x14ac:dyDescent="0.25">
      <c r="A23" s="5" t="s">
        <v>30</v>
      </c>
      <c r="B23" s="6">
        <v>1333</v>
      </c>
      <c r="C23" s="6">
        <v>1777</v>
      </c>
      <c r="D23" s="6">
        <v>4000</v>
      </c>
      <c r="E23" s="6">
        <v>4000</v>
      </c>
      <c r="F23" s="6">
        <v>20908</v>
      </c>
      <c r="G23" s="6">
        <v>27512</v>
      </c>
      <c r="H23" s="6">
        <v>25793</v>
      </c>
      <c r="I23" s="7">
        <v>1000</v>
      </c>
    </row>
    <row r="24" spans="1:10" s="2" customFormat="1" ht="15.75" x14ac:dyDescent="0.25">
      <c r="A24" s="9" t="s">
        <v>31</v>
      </c>
      <c r="B24" s="11">
        <f>SUM(B7:B23)</f>
        <v>30000</v>
      </c>
      <c r="C24" s="10">
        <f>SUM(C7:C23)</f>
        <v>40000</v>
      </c>
      <c r="D24" s="10">
        <f>SUM(D7:D23)</f>
        <v>55000</v>
      </c>
      <c r="E24" s="10">
        <f>SUM(E7:E23)</f>
        <v>53000</v>
      </c>
      <c r="F24" s="10">
        <v>48640</v>
      </c>
      <c r="G24" s="10">
        <v>64000</v>
      </c>
      <c r="H24" s="10">
        <v>60000</v>
      </c>
      <c r="I24" s="12">
        <v>29145.998413498161</v>
      </c>
    </row>
    <row r="25" spans="1:10" s="2" customFormat="1" ht="15.75" x14ac:dyDescent="0.25">
      <c r="A25" s="13"/>
      <c r="B25" s="14"/>
      <c r="C25" s="13"/>
      <c r="G25" s="15"/>
    </row>
    <row r="26" spans="1:10" s="2" customFormat="1" ht="15.75" x14ac:dyDescent="0.25">
      <c r="A26" s="23" t="s">
        <v>3</v>
      </c>
      <c r="B26" s="25" t="s">
        <v>32</v>
      </c>
      <c r="C26" s="26"/>
      <c r="D26" s="26"/>
      <c r="E26" s="26"/>
      <c r="F26" s="26"/>
      <c r="G26" s="26"/>
      <c r="H26" s="26"/>
      <c r="I26" s="26"/>
    </row>
    <row r="27" spans="1:10" s="2" customFormat="1" ht="15.75" x14ac:dyDescent="0.25">
      <c r="A27" s="23"/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4" t="s">
        <v>11</v>
      </c>
      <c r="I27" s="4" t="s">
        <v>12</v>
      </c>
    </row>
    <row r="28" spans="1:10" s="2" customFormat="1" ht="15.75" x14ac:dyDescent="0.25">
      <c r="A28" s="5" t="s">
        <v>13</v>
      </c>
      <c r="B28" s="6">
        <v>7113</v>
      </c>
      <c r="C28" s="6">
        <v>9484</v>
      </c>
      <c r="D28" s="6">
        <v>9300</v>
      </c>
      <c r="E28" s="6">
        <v>9300</v>
      </c>
      <c r="F28" s="6">
        <v>4376</v>
      </c>
      <c r="G28" s="16">
        <v>6874</v>
      </c>
      <c r="H28" s="6">
        <v>5868</v>
      </c>
      <c r="I28" s="7">
        <v>2613.3002607286785</v>
      </c>
    </row>
    <row r="29" spans="1:10" s="2" customFormat="1" ht="15.75" x14ac:dyDescent="0.25">
      <c r="A29" s="5" t="s">
        <v>14</v>
      </c>
      <c r="B29" s="6">
        <v>7229</v>
      </c>
      <c r="C29" s="6">
        <v>9637</v>
      </c>
      <c r="D29" s="6">
        <v>19440</v>
      </c>
      <c r="E29" s="6">
        <v>18000</v>
      </c>
      <c r="F29" s="6">
        <v>9731</v>
      </c>
      <c r="G29" s="16">
        <v>15286</v>
      </c>
      <c r="H29" s="6">
        <v>13049</v>
      </c>
      <c r="I29" s="7">
        <v>4797.0887216756109</v>
      </c>
    </row>
    <row r="30" spans="1:10" s="2" customFormat="1" ht="15.75" x14ac:dyDescent="0.25">
      <c r="A30" s="5" t="s">
        <v>15</v>
      </c>
      <c r="B30" s="6">
        <v>64</v>
      </c>
      <c r="C30" s="6">
        <v>85</v>
      </c>
      <c r="D30" s="6">
        <v>117</v>
      </c>
      <c r="E30" s="6">
        <v>117</v>
      </c>
      <c r="F30" s="8" t="s">
        <v>16</v>
      </c>
      <c r="G30" s="16">
        <v>0</v>
      </c>
      <c r="H30" s="6">
        <v>0</v>
      </c>
      <c r="I30" s="7">
        <v>512.09601587090287</v>
      </c>
    </row>
    <row r="31" spans="1:10" s="2" customFormat="1" ht="15.75" x14ac:dyDescent="0.25">
      <c r="A31" s="5" t="s">
        <v>17</v>
      </c>
      <c r="B31" s="6">
        <v>32</v>
      </c>
      <c r="C31" s="6">
        <v>42</v>
      </c>
      <c r="D31" s="6">
        <v>74.400000000000006</v>
      </c>
      <c r="E31" s="6">
        <v>74.400000000000006</v>
      </c>
      <c r="F31" s="6">
        <v>10</v>
      </c>
      <c r="G31" s="16">
        <v>16</v>
      </c>
      <c r="H31" s="6">
        <v>14</v>
      </c>
      <c r="I31" s="7">
        <v>2223.8918173993011</v>
      </c>
    </row>
    <row r="32" spans="1:10" s="2" customFormat="1" ht="15.75" x14ac:dyDescent="0.25">
      <c r="A32" s="5" t="s">
        <v>18</v>
      </c>
      <c r="B32" s="6">
        <v>352</v>
      </c>
      <c r="C32" s="6">
        <v>469</v>
      </c>
      <c r="D32" s="6">
        <v>544</v>
      </c>
      <c r="E32" s="6">
        <v>680</v>
      </c>
      <c r="F32" s="6">
        <v>419</v>
      </c>
      <c r="G32" s="16">
        <v>658</v>
      </c>
      <c r="H32" s="6">
        <v>562</v>
      </c>
      <c r="I32" s="7">
        <v>4050.7109817634273</v>
      </c>
    </row>
    <row r="33" spans="1:9" s="2" customFormat="1" ht="15.75" x14ac:dyDescent="0.25">
      <c r="A33" s="5" t="s">
        <v>19</v>
      </c>
      <c r="B33" s="6">
        <v>677</v>
      </c>
      <c r="C33" s="6">
        <v>902</v>
      </c>
      <c r="D33" s="6">
        <v>1156</v>
      </c>
      <c r="E33" s="6">
        <v>1088</v>
      </c>
      <c r="F33" s="6">
        <v>192</v>
      </c>
      <c r="G33" s="16">
        <v>302</v>
      </c>
      <c r="H33" s="6">
        <v>258</v>
      </c>
      <c r="I33" s="7">
        <v>1519.9489633393164</v>
      </c>
    </row>
    <row r="34" spans="1:9" s="2" customFormat="1" ht="15.75" x14ac:dyDescent="0.25">
      <c r="A34" s="5" t="s">
        <v>20</v>
      </c>
      <c r="B34" s="6">
        <v>404</v>
      </c>
      <c r="C34" s="6">
        <v>539</v>
      </c>
      <c r="D34" s="6">
        <v>1750</v>
      </c>
      <c r="E34" s="6">
        <v>1750</v>
      </c>
      <c r="F34" s="6">
        <v>1366</v>
      </c>
      <c r="G34" s="16">
        <v>2146</v>
      </c>
      <c r="H34" s="6">
        <v>1830</v>
      </c>
      <c r="I34" s="7">
        <v>2382.6896648349716</v>
      </c>
    </row>
    <row r="35" spans="1:9" s="2" customFormat="1" ht="15.75" x14ac:dyDescent="0.25">
      <c r="A35" s="5" t="s">
        <v>21</v>
      </c>
      <c r="B35" s="6">
        <v>23</v>
      </c>
      <c r="C35" s="6">
        <v>31</v>
      </c>
      <c r="D35" s="6">
        <v>16.5</v>
      </c>
      <c r="E35" s="6">
        <v>16.5</v>
      </c>
      <c r="F35" s="6">
        <v>48</v>
      </c>
      <c r="G35" s="16">
        <v>75</v>
      </c>
      <c r="H35" s="6">
        <v>64</v>
      </c>
      <c r="I35" s="7">
        <v>274.01122877827277</v>
      </c>
    </row>
    <row r="36" spans="1:9" s="2" customFormat="1" ht="15.75" x14ac:dyDescent="0.25">
      <c r="A36" s="5" t="s">
        <v>22</v>
      </c>
      <c r="B36" s="6">
        <v>22</v>
      </c>
      <c r="C36" s="6">
        <v>29</v>
      </c>
      <c r="D36" s="6">
        <v>26</v>
      </c>
      <c r="E36" s="6">
        <v>26</v>
      </c>
      <c r="F36" s="6">
        <v>1</v>
      </c>
      <c r="G36" s="16">
        <v>2</v>
      </c>
      <c r="H36" s="6">
        <v>2</v>
      </c>
      <c r="I36" s="7">
        <v>1217.9607364495964</v>
      </c>
    </row>
    <row r="37" spans="1:9" s="2" customFormat="1" ht="15.75" x14ac:dyDescent="0.25">
      <c r="A37" s="5" t="s">
        <v>23</v>
      </c>
      <c r="B37" s="6">
        <v>66</v>
      </c>
      <c r="C37" s="6">
        <v>88</v>
      </c>
      <c r="D37" s="6">
        <v>100.5</v>
      </c>
      <c r="E37" s="6">
        <v>100.5</v>
      </c>
      <c r="F37" s="6">
        <v>10</v>
      </c>
      <c r="G37" s="16">
        <v>16</v>
      </c>
      <c r="H37" s="6">
        <v>14</v>
      </c>
      <c r="I37" s="7">
        <v>851.02226214173288</v>
      </c>
    </row>
    <row r="38" spans="1:9" s="2" customFormat="1" ht="15.75" x14ac:dyDescent="0.25">
      <c r="A38" s="5" t="s">
        <v>24</v>
      </c>
      <c r="B38" s="6">
        <v>32</v>
      </c>
      <c r="C38" s="6">
        <v>43</v>
      </c>
      <c r="D38" s="6">
        <v>24</v>
      </c>
      <c r="E38" s="6">
        <v>24</v>
      </c>
      <c r="F38" s="8" t="s">
        <v>16</v>
      </c>
      <c r="G38" s="16">
        <v>0</v>
      </c>
      <c r="H38" s="6">
        <v>0</v>
      </c>
      <c r="I38" s="7">
        <v>102.0683993906494</v>
      </c>
    </row>
    <row r="39" spans="1:9" s="2" customFormat="1" ht="15.75" x14ac:dyDescent="0.25">
      <c r="A39" s="5" t="s">
        <v>25</v>
      </c>
      <c r="B39" s="6">
        <v>23</v>
      </c>
      <c r="C39" s="6">
        <v>31</v>
      </c>
      <c r="D39" s="6">
        <v>15</v>
      </c>
      <c r="E39" s="6">
        <v>15</v>
      </c>
      <c r="F39" s="8" t="s">
        <v>16</v>
      </c>
      <c r="G39" s="16">
        <v>0</v>
      </c>
      <c r="H39" s="6">
        <v>0</v>
      </c>
      <c r="I39" s="7">
        <v>44.916690875187612</v>
      </c>
    </row>
    <row r="40" spans="1:9" s="2" customFormat="1" ht="15.75" x14ac:dyDescent="0.25">
      <c r="A40" s="5" t="s">
        <v>26</v>
      </c>
      <c r="B40" s="6">
        <v>558</v>
      </c>
      <c r="C40" s="6">
        <v>744</v>
      </c>
      <c r="D40" s="6">
        <v>1050</v>
      </c>
      <c r="E40" s="6">
        <v>910</v>
      </c>
      <c r="F40" s="6">
        <v>147</v>
      </c>
      <c r="G40" s="16">
        <v>231</v>
      </c>
      <c r="H40" s="6">
        <v>197</v>
      </c>
      <c r="I40" s="7">
        <v>37.943817908151559</v>
      </c>
    </row>
    <row r="41" spans="1:9" s="2" customFormat="1" ht="15.75" x14ac:dyDescent="0.25">
      <c r="A41" s="5" t="s">
        <v>27</v>
      </c>
      <c r="B41" s="6">
        <v>611</v>
      </c>
      <c r="C41" s="6">
        <v>814</v>
      </c>
      <c r="D41" s="6">
        <v>690</v>
      </c>
      <c r="E41" s="6">
        <v>690</v>
      </c>
      <c r="F41" s="6">
        <v>1593</v>
      </c>
      <c r="G41" s="16">
        <v>2503</v>
      </c>
      <c r="H41" s="6">
        <v>2137</v>
      </c>
      <c r="I41" s="7">
        <v>493.11402764675512</v>
      </c>
    </row>
    <row r="42" spans="1:9" s="2" customFormat="1" ht="15.75" x14ac:dyDescent="0.25">
      <c r="A42" s="5" t="s">
        <v>28</v>
      </c>
      <c r="B42" s="6">
        <v>102</v>
      </c>
      <c r="C42" s="6">
        <v>136</v>
      </c>
      <c r="D42" s="6">
        <v>549</v>
      </c>
      <c r="E42" s="6">
        <v>600</v>
      </c>
      <c r="F42" s="6">
        <v>665</v>
      </c>
      <c r="G42" s="16">
        <v>1045</v>
      </c>
      <c r="H42" s="6">
        <v>892</v>
      </c>
      <c r="I42" s="7" t="s">
        <v>16</v>
      </c>
    </row>
    <row r="43" spans="1:9" s="2" customFormat="1" ht="15.75" x14ac:dyDescent="0.25">
      <c r="A43" s="5" t="s">
        <v>29</v>
      </c>
      <c r="B43" s="6">
        <v>5</v>
      </c>
      <c r="C43" s="6">
        <v>7</v>
      </c>
      <c r="D43" s="6">
        <v>5.4</v>
      </c>
      <c r="E43" s="6">
        <v>5.4</v>
      </c>
      <c r="F43" s="6">
        <v>84</v>
      </c>
      <c r="G43" s="16">
        <v>132</v>
      </c>
      <c r="H43" s="6">
        <v>113</v>
      </c>
      <c r="I43" s="7" t="s">
        <v>16</v>
      </c>
    </row>
    <row r="44" spans="1:9" s="2" customFormat="1" ht="15.75" x14ac:dyDescent="0.25">
      <c r="A44" s="5" t="s">
        <v>30</v>
      </c>
      <c r="B44" s="6">
        <v>689</v>
      </c>
      <c r="C44" s="6">
        <v>919</v>
      </c>
      <c r="D44" s="6">
        <v>2480</v>
      </c>
      <c r="E44" s="6">
        <v>2480</v>
      </c>
      <c r="F44" s="6">
        <v>9098</v>
      </c>
      <c r="G44" s="16">
        <v>14292</v>
      </c>
      <c r="H44" s="6">
        <v>12200</v>
      </c>
      <c r="I44" s="7">
        <v>700</v>
      </c>
    </row>
    <row r="45" spans="1:9" s="2" customFormat="1" ht="15.75" x14ac:dyDescent="0.25">
      <c r="A45" s="9" t="s">
        <v>31</v>
      </c>
      <c r="B45" s="11">
        <f>SUM(B28:B44)</f>
        <v>18002</v>
      </c>
      <c r="C45" s="10">
        <f>SUM(C28:C44)</f>
        <v>24000</v>
      </c>
      <c r="D45" s="10">
        <f>SUM(D28:D44)</f>
        <v>37337.800000000003</v>
      </c>
      <c r="E45" s="10">
        <f>SUM(E28:E44)</f>
        <v>35876.800000000003</v>
      </c>
      <c r="F45" s="10">
        <v>27738</v>
      </c>
      <c r="G45" s="10">
        <v>43578</v>
      </c>
      <c r="H45" s="10">
        <v>37200</v>
      </c>
      <c r="I45" s="12">
        <v>21820.763588802602</v>
      </c>
    </row>
    <row r="46" spans="1:9" s="2" customFormat="1" ht="15.75" x14ac:dyDescent="0.25">
      <c r="A46" s="13"/>
      <c r="B46" s="14"/>
      <c r="C46" s="13"/>
    </row>
    <row r="47" spans="1:9" s="2" customFormat="1" ht="15.75" x14ac:dyDescent="0.25">
      <c r="A47" s="23" t="s">
        <v>3</v>
      </c>
      <c r="B47" s="25" t="s">
        <v>33</v>
      </c>
      <c r="C47" s="26"/>
      <c r="D47" s="26"/>
      <c r="E47" s="26"/>
      <c r="F47" s="26"/>
      <c r="G47" s="26"/>
      <c r="H47" s="26"/>
      <c r="I47" s="26"/>
    </row>
    <row r="48" spans="1:9" s="2" customFormat="1" ht="15.75" x14ac:dyDescent="0.25">
      <c r="A48" s="23"/>
      <c r="B48" s="3" t="s">
        <v>5</v>
      </c>
      <c r="C48" s="3" t="s">
        <v>6</v>
      </c>
      <c r="D48" s="3" t="s">
        <v>7</v>
      </c>
      <c r="E48" s="3" t="s">
        <v>8</v>
      </c>
      <c r="F48" s="3" t="s">
        <v>9</v>
      </c>
      <c r="G48" s="4" t="s">
        <v>10</v>
      </c>
      <c r="H48" s="4" t="s">
        <v>11</v>
      </c>
      <c r="I48" s="4" t="s">
        <v>12</v>
      </c>
    </row>
    <row r="49" spans="1:9" s="2" customFormat="1" ht="15.75" x14ac:dyDescent="0.25">
      <c r="A49" s="5" t="s">
        <v>13</v>
      </c>
      <c r="B49" s="6">
        <v>622</v>
      </c>
      <c r="C49" s="6">
        <v>622.35054793621623</v>
      </c>
      <c r="D49" s="6">
        <v>620</v>
      </c>
      <c r="E49" s="6">
        <v>620</v>
      </c>
      <c r="F49" s="17">
        <f>+F28/F7*1000</f>
        <v>704.32963141799451</v>
      </c>
      <c r="G49" s="17">
        <f>(G28/G7)*1000</f>
        <v>840.85626911314978</v>
      </c>
      <c r="H49" s="17">
        <f>(H28/H7)*1000</f>
        <v>765.6576200417536</v>
      </c>
      <c r="I49" s="18">
        <v>700.19031064641752</v>
      </c>
    </row>
    <row r="50" spans="1:9" s="2" customFormat="1" ht="15.75" x14ac:dyDescent="0.25">
      <c r="A50" s="5" t="s">
        <v>14</v>
      </c>
      <c r="B50" s="6">
        <v>539</v>
      </c>
      <c r="C50" s="6">
        <v>538.47013465944019</v>
      </c>
      <c r="D50" s="6">
        <v>720</v>
      </c>
      <c r="E50" s="6">
        <v>720</v>
      </c>
      <c r="F50" s="17">
        <f t="shared" ref="F50:F65" si="0">+F29/F8*1000</f>
        <v>702.24435303456733</v>
      </c>
      <c r="G50" s="17">
        <f t="shared" ref="G50:H50" si="1">(G29/G8)*1000</f>
        <v>838.32401009103876</v>
      </c>
      <c r="H50" s="17">
        <f t="shared" si="1"/>
        <v>763.36726336726338</v>
      </c>
      <c r="I50" s="18">
        <v>793.03516128809929</v>
      </c>
    </row>
    <row r="51" spans="1:9" s="2" customFormat="1" ht="15.75" x14ac:dyDescent="0.25">
      <c r="A51" s="5" t="s">
        <v>15</v>
      </c>
      <c r="B51" s="6">
        <v>674</v>
      </c>
      <c r="C51" s="6">
        <v>669.29133858267721</v>
      </c>
      <c r="D51" s="6">
        <v>650</v>
      </c>
      <c r="E51" s="6">
        <v>650</v>
      </c>
      <c r="F51" s="8" t="s">
        <v>16</v>
      </c>
      <c r="G51" s="8" t="s">
        <v>16</v>
      </c>
      <c r="H51" s="8" t="s">
        <v>16</v>
      </c>
      <c r="I51" s="18">
        <v>684.38859830156991</v>
      </c>
    </row>
    <row r="52" spans="1:9" s="2" customFormat="1" ht="15.75" x14ac:dyDescent="0.25">
      <c r="A52" s="5" t="s">
        <v>17</v>
      </c>
      <c r="B52" s="6">
        <v>642</v>
      </c>
      <c r="C52" s="6">
        <v>823.52941176470586</v>
      </c>
      <c r="D52" s="6">
        <v>620</v>
      </c>
      <c r="E52" s="6">
        <v>620</v>
      </c>
      <c r="F52" s="17">
        <f t="shared" si="0"/>
        <v>625</v>
      </c>
      <c r="G52" s="17">
        <f t="shared" ref="G52:H58" si="2">(G31/G10)*1000</f>
        <v>761.90476190476181</v>
      </c>
      <c r="H52" s="17">
        <f t="shared" si="2"/>
        <v>700</v>
      </c>
      <c r="I52" s="18">
        <v>934.76663768489072</v>
      </c>
    </row>
    <row r="53" spans="1:9" s="2" customFormat="1" ht="15.75" x14ac:dyDescent="0.25">
      <c r="A53" s="5" t="s">
        <v>18</v>
      </c>
      <c r="B53" s="6">
        <v>739</v>
      </c>
      <c r="C53" s="6">
        <v>738.58267716535431</v>
      </c>
      <c r="D53" s="6">
        <v>680</v>
      </c>
      <c r="E53" s="6">
        <v>680</v>
      </c>
      <c r="F53" s="17">
        <f t="shared" si="0"/>
        <v>1151.098901098901</v>
      </c>
      <c r="G53" s="17">
        <f t="shared" si="2"/>
        <v>1373.6951983298538</v>
      </c>
      <c r="H53" s="17">
        <f t="shared" si="2"/>
        <v>1251.6703786191536</v>
      </c>
      <c r="I53" s="18">
        <v>769.82403831618967</v>
      </c>
    </row>
    <row r="54" spans="1:9" s="2" customFormat="1" ht="15.75" x14ac:dyDescent="0.25">
      <c r="A54" s="5" t="s">
        <v>19</v>
      </c>
      <c r="B54" s="6">
        <v>711</v>
      </c>
      <c r="C54" s="6">
        <v>710.79590228526399</v>
      </c>
      <c r="D54" s="6">
        <v>680</v>
      </c>
      <c r="E54" s="6">
        <v>680</v>
      </c>
      <c r="F54" s="17">
        <f t="shared" si="0"/>
        <v>774.19354838709671</v>
      </c>
      <c r="G54" s="17">
        <f t="shared" si="2"/>
        <v>926.38036809815947</v>
      </c>
      <c r="H54" s="17">
        <f t="shared" si="2"/>
        <v>845.90163934426232</v>
      </c>
      <c r="I54" s="18">
        <v>956.93150871556395</v>
      </c>
    </row>
    <row r="55" spans="1:9" s="2" customFormat="1" ht="15.75" x14ac:dyDescent="0.25">
      <c r="A55" s="5" t="s">
        <v>20</v>
      </c>
      <c r="B55" s="6">
        <v>942</v>
      </c>
      <c r="C55" s="6">
        <v>942.30769230769226</v>
      </c>
      <c r="D55" s="6">
        <v>700</v>
      </c>
      <c r="E55" s="6">
        <v>700</v>
      </c>
      <c r="F55" s="17">
        <f t="shared" si="0"/>
        <v>590.31979256698355</v>
      </c>
      <c r="G55" s="17">
        <f t="shared" si="2"/>
        <v>704.76190476190482</v>
      </c>
      <c r="H55" s="17">
        <f t="shared" si="2"/>
        <v>640.98073555166377</v>
      </c>
      <c r="I55" s="18">
        <v>886.73708654437155</v>
      </c>
    </row>
    <row r="56" spans="1:9" s="2" customFormat="1" ht="15.75" x14ac:dyDescent="0.25">
      <c r="A56" s="5" t="s">
        <v>21</v>
      </c>
      <c r="B56" s="6">
        <v>958</v>
      </c>
      <c r="C56" s="6">
        <v>968.75</v>
      </c>
      <c r="D56" s="6">
        <v>550</v>
      </c>
      <c r="E56" s="6">
        <v>550</v>
      </c>
      <c r="F56" s="17">
        <f t="shared" si="0"/>
        <v>200</v>
      </c>
      <c r="G56" s="17">
        <f t="shared" si="2"/>
        <v>237.34177215189871</v>
      </c>
      <c r="H56" s="17">
        <f t="shared" si="2"/>
        <v>216.21621621621622</v>
      </c>
      <c r="I56" s="18">
        <v>511.0441862434937</v>
      </c>
    </row>
    <row r="57" spans="1:9" s="2" customFormat="1" ht="15.75" x14ac:dyDescent="0.25">
      <c r="A57" s="5" t="s">
        <v>22</v>
      </c>
      <c r="B57" s="6">
        <v>917</v>
      </c>
      <c r="C57" s="6">
        <v>906.25</v>
      </c>
      <c r="D57" s="6">
        <v>650</v>
      </c>
      <c r="E57" s="6">
        <v>650</v>
      </c>
      <c r="F57" s="17">
        <f t="shared" si="0"/>
        <v>1000</v>
      </c>
      <c r="G57" s="17">
        <f t="shared" si="2"/>
        <v>2000</v>
      </c>
      <c r="H57" s="17">
        <f t="shared" si="2"/>
        <v>2000</v>
      </c>
      <c r="I57" s="18">
        <v>484.66222906111886</v>
      </c>
    </row>
    <row r="58" spans="1:9" s="2" customFormat="1" ht="15.75" x14ac:dyDescent="0.25">
      <c r="A58" s="5" t="s">
        <v>23</v>
      </c>
      <c r="B58" s="6">
        <v>695</v>
      </c>
      <c r="C58" s="6">
        <v>692.91338582677167</v>
      </c>
      <c r="D58" s="6">
        <v>670</v>
      </c>
      <c r="E58" s="6">
        <v>670</v>
      </c>
      <c r="F58" s="17">
        <f t="shared" si="0"/>
        <v>1428.5714285714287</v>
      </c>
      <c r="G58" s="17">
        <f t="shared" si="2"/>
        <v>1777.7777777777776</v>
      </c>
      <c r="H58" s="17">
        <f t="shared" si="2"/>
        <v>1750</v>
      </c>
      <c r="I58" s="18">
        <v>759.6379338889999</v>
      </c>
    </row>
    <row r="59" spans="1:9" s="2" customFormat="1" ht="15.75" x14ac:dyDescent="0.25">
      <c r="A59" s="5" t="s">
        <v>24</v>
      </c>
      <c r="B59" s="6">
        <v>970</v>
      </c>
      <c r="C59" s="6">
        <v>977.27272727272725</v>
      </c>
      <c r="D59" s="6">
        <v>600</v>
      </c>
      <c r="E59" s="6">
        <v>600</v>
      </c>
      <c r="F59" s="8" t="s">
        <v>16</v>
      </c>
      <c r="G59" s="8" t="s">
        <v>16</v>
      </c>
      <c r="H59" s="8" t="s">
        <v>16</v>
      </c>
      <c r="I59" s="18">
        <v>378.46559069861991</v>
      </c>
    </row>
    <row r="60" spans="1:9" s="2" customFormat="1" ht="15.75" x14ac:dyDescent="0.25">
      <c r="A60" s="5" t="s">
        <v>25</v>
      </c>
      <c r="B60" s="6">
        <v>958</v>
      </c>
      <c r="C60" s="6">
        <v>968.75</v>
      </c>
      <c r="D60" s="6">
        <v>500</v>
      </c>
      <c r="E60" s="6">
        <v>500</v>
      </c>
      <c r="F60" s="8" t="s">
        <v>16</v>
      </c>
      <c r="G60" s="8" t="s">
        <v>16</v>
      </c>
      <c r="H60" s="8" t="s">
        <v>16</v>
      </c>
      <c r="I60" s="18">
        <v>251.24116910317579</v>
      </c>
    </row>
    <row r="61" spans="1:9" s="2" customFormat="1" ht="15.75" x14ac:dyDescent="0.25">
      <c r="A61" s="5" t="s">
        <v>26</v>
      </c>
      <c r="B61" s="6">
        <v>732</v>
      </c>
      <c r="C61" s="6">
        <v>732.28346456692918</v>
      </c>
      <c r="D61" s="6">
        <v>700</v>
      </c>
      <c r="E61" s="6">
        <v>700</v>
      </c>
      <c r="F61" s="17">
        <f t="shared" si="0"/>
        <v>717.07317073170725</v>
      </c>
      <c r="G61" s="17">
        <f t="shared" ref="G61:H66" si="3">(G40/G19)*1000</f>
        <v>855.55555555555554</v>
      </c>
      <c r="H61" s="17">
        <f t="shared" si="3"/>
        <v>778.65612648221338</v>
      </c>
      <c r="I61" s="18">
        <v>346.77008222295603</v>
      </c>
    </row>
    <row r="62" spans="1:9" s="2" customFormat="1" ht="15.75" x14ac:dyDescent="0.25">
      <c r="A62" s="5" t="s">
        <v>27</v>
      </c>
      <c r="B62" s="6">
        <v>856</v>
      </c>
      <c r="C62" s="6">
        <v>855.0420168067227</v>
      </c>
      <c r="D62" s="6">
        <v>690</v>
      </c>
      <c r="E62" s="6">
        <v>690</v>
      </c>
      <c r="F62" s="17">
        <f t="shared" si="0"/>
        <v>548.17618719889879</v>
      </c>
      <c r="G62" s="17">
        <f t="shared" si="3"/>
        <v>654.55020920502091</v>
      </c>
      <c r="H62" s="17">
        <f t="shared" si="3"/>
        <v>596.09483960948398</v>
      </c>
      <c r="I62" s="18">
        <v>506.93822647055043</v>
      </c>
    </row>
    <row r="63" spans="1:9" s="2" customFormat="1" ht="15.75" x14ac:dyDescent="0.25">
      <c r="A63" s="5" t="s">
        <v>28</v>
      </c>
      <c r="B63" s="6">
        <v>713</v>
      </c>
      <c r="C63" s="6">
        <v>712.04188481675385</v>
      </c>
      <c r="D63" s="6">
        <v>610</v>
      </c>
      <c r="E63" s="6">
        <v>600</v>
      </c>
      <c r="F63" s="17">
        <f t="shared" si="0"/>
        <v>567.89069171648168</v>
      </c>
      <c r="G63" s="17">
        <f t="shared" si="3"/>
        <v>678.13108371187536</v>
      </c>
      <c r="H63" s="17">
        <f t="shared" si="3"/>
        <v>617.30103806228374</v>
      </c>
      <c r="I63" s="7" t="s">
        <v>16</v>
      </c>
    </row>
    <row r="64" spans="1:9" s="2" customFormat="1" ht="15.75" x14ac:dyDescent="0.25">
      <c r="A64" s="5" t="s">
        <v>29</v>
      </c>
      <c r="B64" s="6">
        <v>1000</v>
      </c>
      <c r="C64" s="6">
        <v>1000</v>
      </c>
      <c r="D64" s="6">
        <v>540</v>
      </c>
      <c r="E64" s="6">
        <v>540</v>
      </c>
      <c r="F64" s="17">
        <f t="shared" si="0"/>
        <v>446.80851063829783</v>
      </c>
      <c r="G64" s="17">
        <f t="shared" si="3"/>
        <v>534.41295546558706</v>
      </c>
      <c r="H64" s="17">
        <f t="shared" si="3"/>
        <v>487.06896551724139</v>
      </c>
      <c r="I64" s="7" t="s">
        <v>16</v>
      </c>
    </row>
    <row r="65" spans="1:9" s="2" customFormat="1" ht="15.75" x14ac:dyDescent="0.25">
      <c r="A65" s="5" t="s">
        <v>30</v>
      </c>
      <c r="B65" s="6">
        <v>517</v>
      </c>
      <c r="C65" s="6">
        <v>517.16375914462571</v>
      </c>
      <c r="D65" s="6">
        <v>620</v>
      </c>
      <c r="E65" s="6">
        <v>620</v>
      </c>
      <c r="F65" s="17">
        <f t="shared" si="0"/>
        <v>435.14444231872966</v>
      </c>
      <c r="G65" s="17">
        <f t="shared" si="3"/>
        <v>519.48240767665027</v>
      </c>
      <c r="H65" s="17">
        <f t="shared" si="3"/>
        <v>472.99654945140151</v>
      </c>
      <c r="I65" s="18">
        <v>700</v>
      </c>
    </row>
    <row r="66" spans="1:9" s="2" customFormat="1" ht="15.75" x14ac:dyDescent="0.25">
      <c r="A66" s="9" t="s">
        <v>31</v>
      </c>
      <c r="B66" s="11">
        <v>600</v>
      </c>
      <c r="C66" s="10">
        <v>600</v>
      </c>
      <c r="D66" s="10">
        <v>679</v>
      </c>
      <c r="E66" s="10">
        <v>677</v>
      </c>
      <c r="F66" s="10">
        <v>570</v>
      </c>
      <c r="G66" s="10">
        <f t="shared" si="3"/>
        <v>680.90625</v>
      </c>
      <c r="H66" s="10">
        <f t="shared" si="3"/>
        <v>620</v>
      </c>
      <c r="I66" s="12">
        <v>748.6709935006694</v>
      </c>
    </row>
    <row r="67" spans="1:9" x14ac:dyDescent="0.25">
      <c r="A67" s="19" t="s">
        <v>34</v>
      </c>
    </row>
    <row r="68" spans="1:9" x14ac:dyDescent="0.25">
      <c r="A68" s="20" t="s">
        <v>35</v>
      </c>
    </row>
    <row r="69" spans="1:9" x14ac:dyDescent="0.25">
      <c r="A69" s="20" t="s">
        <v>36</v>
      </c>
    </row>
    <row r="70" spans="1:9" x14ac:dyDescent="0.25">
      <c r="A70" s="21"/>
    </row>
    <row r="71" spans="1:9" x14ac:dyDescent="0.25">
      <c r="A71" s="21"/>
    </row>
    <row r="72" spans="1:9" x14ac:dyDescent="0.25">
      <c r="A72" s="22"/>
    </row>
  </sheetData>
  <mergeCells count="9">
    <mergeCell ref="A47:A48"/>
    <mergeCell ref="A1:I1"/>
    <mergeCell ref="A2:I2"/>
    <mergeCell ref="A3:I3"/>
    <mergeCell ref="B5:I5"/>
    <mergeCell ref="B26:I26"/>
    <mergeCell ref="B47:I47"/>
    <mergeCell ref="A5:A6"/>
    <mergeCell ref="A26:A2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SESAMO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PC133</cp:lastModifiedBy>
  <dcterms:created xsi:type="dcterms:W3CDTF">2026-05-27T10:42:03Z</dcterms:created>
  <dcterms:modified xsi:type="dcterms:W3CDTF">2026-08-28T12:36:57Z</dcterms:modified>
</cp:coreProperties>
</file>